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24226"/>
  <mc:AlternateContent xmlns:mc="http://schemas.openxmlformats.org/markup-compatibility/2006">
    <mc:Choice Requires="x15">
      <x15ac:absPath xmlns:x15ac="http://schemas.microsoft.com/office/spreadsheetml/2010/11/ac" url="J:\procurement_baa_rfp\WIP - NOT PUBLIC\20-1311 Interpretation Services\RFP Response\2. Proposals\Indianpolis Interpreters\"/>
    </mc:Choice>
  </mc:AlternateContent>
  <xr:revisionPtr revIDLastSave="0" documentId="8_{472F14D4-C818-4D6B-B08A-71F24102CD30}" xr6:coauthVersionLast="45" xr6:coauthVersionMax="45" xr10:uidLastSave="{00000000-0000-0000-0000-000000000000}"/>
  <bookViews>
    <workbookView xWindow="-120" yWindow="-120" windowWidth="20730" windowHeight="11160"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0" i="3" l="1"/>
  <c r="E89" i="3"/>
  <c r="E88" i="3"/>
  <c r="E87" i="3"/>
  <c r="E91" i="3" l="1"/>
  <c r="K31" i="1" s="1"/>
  <c r="E80" i="3" l="1"/>
  <c r="E81" i="3"/>
  <c r="E82" i="3"/>
  <c r="E83" i="3"/>
  <c r="E72" i="3"/>
  <c r="E76" i="3" s="1"/>
  <c r="I31" i="1" s="1"/>
  <c r="E73" i="3"/>
  <c r="E74" i="3"/>
  <c r="E75" i="3"/>
  <c r="E64" i="3"/>
  <c r="E65" i="3"/>
  <c r="E66" i="3"/>
  <c r="E67" i="3"/>
  <c r="E56" i="3"/>
  <c r="E60" i="3" s="1"/>
  <c r="G31" i="1" s="1"/>
  <c r="E57" i="3"/>
  <c r="E58" i="3"/>
  <c r="E59" i="3"/>
  <c r="E84" i="3" l="1"/>
  <c r="J31" i="1" s="1"/>
  <c r="E68" i="3"/>
  <c r="H31" i="1" s="1"/>
  <c r="E24" i="3"/>
  <c r="E33" i="3"/>
  <c r="E51" i="3"/>
  <c r="E50" i="3"/>
  <c r="E49" i="3"/>
  <c r="E43" i="3"/>
  <c r="E42" i="3"/>
  <c r="E41" i="3"/>
  <c r="E35" i="3"/>
  <c r="E34" i="3"/>
  <c r="E27" i="3"/>
  <c r="E26" i="3"/>
  <c r="E25" i="3"/>
  <c r="E12" i="3"/>
  <c r="E13" i="3"/>
  <c r="E14" i="3"/>
  <c r="E15" i="3"/>
  <c r="E16" i="3"/>
  <c r="E17" i="3"/>
  <c r="E18" i="3"/>
  <c r="E19" i="3"/>
  <c r="E48" i="3"/>
  <c r="E40" i="3"/>
  <c r="E32" i="3"/>
  <c r="E36" i="3" s="1"/>
  <c r="E11" i="3"/>
  <c r="E10" i="3"/>
  <c r="E9" i="3"/>
  <c r="D31" i="1"/>
  <c r="E28" i="3" l="1"/>
  <c r="C31" i="1" s="1"/>
  <c r="E44" i="3"/>
  <c r="E31" i="1" s="1"/>
  <c r="E20" i="3"/>
  <c r="C27" i="1" s="1"/>
  <c r="E52" i="3"/>
  <c r="F31" i="1" s="1"/>
</calcChain>
</file>

<file path=xl/sharedStrings.xml><?xml version="1.0" encoding="utf-8"?>
<sst xmlns="http://schemas.openxmlformats.org/spreadsheetml/2006/main" count="176" uniqueCount="101">
  <si>
    <t>Indiana Economic Impact Form</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</si>
  <si>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</si>
  <si>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</si>
  <si>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</si>
  <si>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</si>
  <si>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</si>
  <si>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</si>
  <si>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</si>
  <si>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Indianapolis Interpreters Inc., dba LUNA Language Services</t>
  </si>
  <si>
    <t>Address/City/State/Zip Code:</t>
  </si>
  <si>
    <t>8935 N. Meridian St., Suite 250, Indianapolis, IN  46260</t>
  </si>
  <si>
    <t>Telephone #/Fax #/Website:</t>
  </si>
  <si>
    <t>317-341-4137 / 317-550-2468 / LUNA360.com</t>
  </si>
  <si>
    <t>Federal Tax Identification Number:</t>
  </si>
  <si>
    <t>35-2151943</t>
  </si>
  <si>
    <t>State/Country of domicile/incorporation:</t>
  </si>
  <si>
    <t>Indiana / USA</t>
  </si>
  <si>
    <t>Location of firm's headquarters or principal place of business:</t>
  </si>
  <si>
    <t>Indianapolis, IN</t>
  </si>
  <si>
    <t>Name of parent company or holding company (if applicable):</t>
  </si>
  <si>
    <t>NA</t>
  </si>
  <si>
    <t>State/Country of domicile/incorporation of company listed in #7:</t>
  </si>
  <si>
    <t>Address of company listed in #7:</t>
  </si>
  <si>
    <t>IN Department of Workforce Development (DWD) account number:</t>
  </si>
  <si>
    <t>N/A - This account is currently inactive due to our Co-Employment realtionship with ServantHR, Inc. - See Attached Letter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</si>
  <si>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</si>
  <si>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</si>
  <si>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</si>
  <si>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</si>
  <si>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</si>
  <si>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</si>
  <si>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</si>
  <si>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</si>
  <si>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</si>
  <si>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</si>
  <si>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 xml:space="preserve">Escholwood Corporation d/b/a Terry’s Transcripts </t>
  </si>
  <si>
    <t>Spartan Technology Services, LLC d/b/a METRIC</t>
  </si>
  <si>
    <t>Morales Group Inc.</t>
  </si>
  <si>
    <t xml:space="preserve">Deaf Community Services   </t>
  </si>
  <si>
    <t xml:space="preserve">League of the Blind and Disabled Inc.  </t>
  </si>
  <si>
    <t xml:space="preserve">Community Services for All Deaf   </t>
  </si>
  <si>
    <t xml:space="preserve">Tradewinds Deaf Services   </t>
  </si>
  <si>
    <t xml:space="preserve">Connections Sign Language Interpreting  </t>
  </si>
  <si>
    <t>Address/Contact Person/Telephone Number/Tax ID Number:</t>
  </si>
  <si>
    <t>Address: 2432 S. 900 E. Lafayette IN 47905
Contact Person: Terry Wood
Telephone Number: (765)-426-3679
Tax ID Number: 35-1951462</t>
  </si>
  <si>
    <t xml:space="preserve">Address: 7855 Teel Way 
Indianapolis, IN 46256
Contact person: Mike Semon.  
Telephone: 317-513-4161
Tax ID number: 20-5539951
</t>
  </si>
  <si>
    <t xml:space="preserve">Address: 5628 W. 74th Street
Indianapolis, IN 46278
Contact Person: Tomas Morales
Telephone Number: 317-509-6604
Tax ID Number:
</t>
  </si>
  <si>
    <t xml:space="preserve">Address: 4740 Kingsway Drive 
Indianapolis, IN  46205 
Contact Person: Stephanie Ritchie 
Telephone Number: 317-479-3240 
Tax ID Number:  35-0869058 </t>
  </si>
  <si>
    <t>Address: 5821 S. Anthony Blvd 
Fort Wayne IN  46816 
Contact Person: Garth Sponseller 
Telephone Number: 260-441- 0551 
Tax ID Number: 35-0876341</t>
  </si>
  <si>
    <t>Address: 6910 N. Main Street #9 
Granger, IN  46530 
Contact Person: Shanna Montavon 
Telephone Number: 574- 314-5425 
Tax ID Number: 35-1118647</t>
  </si>
  <si>
    <t xml:space="preserve">Address: 3198 E. 83rd Place _x000D_
Merrillville, IN  46410 _x000D_
Contact Person: Debbie Pampelone _x000D_
Telephone Number: 219-945-0100 _x000D_
Tax ID Number: </t>
  </si>
  <si>
    <t>Address: 501 John Street 
Evansville, IN  47713 
Contact Person: Sara Barnett 
Telephone Number: 8124497140 
Tax ID Number: 20-4585395</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</si>
  <si>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</si>
  <si>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</si>
  <si>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</si>
  <si>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</si>
  <si>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</si>
  <si>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</si>
  <si>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</si>
  <si>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</si>
  <si>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r>
      <t>Duration of Initial Contract Term</t>
    </r>
    <r>
      <rPr>
        <b/>
        <i/>
        <sz val="11"/>
        <rFont val="Arial"/>
        <family val="2"/>
      </rPr>
      <t xml:space="preserve"> (In Months)</t>
    </r>
  </si>
  <si>
    <t>*Number based on initial contract term</t>
  </si>
  <si>
    <t>EMPLOYEE JOB TITLE</t>
  </si>
  <si>
    <t xml:space="preserve">Number of Employees </t>
  </si>
  <si>
    <r>
      <t xml:space="preserve">Duration </t>
    </r>
    <r>
      <rPr>
        <b/>
        <i/>
        <sz val="10"/>
        <rFont val="Arial"/>
        <family val="2"/>
      </rPr>
      <t>(In Months)</t>
    </r>
  </si>
  <si>
    <t>Time Spent (Percentage)</t>
  </si>
  <si>
    <t>NUMBER OF FTE</t>
  </si>
  <si>
    <t>CEO</t>
  </si>
  <si>
    <t>President</t>
  </si>
  <si>
    <t>Director of Language Services</t>
  </si>
  <si>
    <t>Director of American Sign Language and Education</t>
  </si>
  <si>
    <t>D</t>
  </si>
  <si>
    <t>Director of Translation</t>
  </si>
  <si>
    <t>Head of Operations</t>
  </si>
  <si>
    <t>Accounting Team</t>
  </si>
  <si>
    <t>Coordinating Team</t>
  </si>
  <si>
    <t>Staff Interpreters</t>
  </si>
  <si>
    <t>Translation Project Manager</t>
  </si>
  <si>
    <t>TOTAL FTE COUNT</t>
  </si>
  <si>
    <t>JOB TITLE</t>
  </si>
  <si>
    <t>CART agency</t>
  </si>
  <si>
    <t>Coordinator</t>
  </si>
  <si>
    <t>Information Technology</t>
  </si>
  <si>
    <t>Office Administrator</t>
  </si>
  <si>
    <t>Escholwood Corporation</t>
  </si>
  <si>
    <t>Spartan Technology</t>
  </si>
  <si>
    <t>Morales Group</t>
  </si>
  <si>
    <t>Deaf Community Services</t>
  </si>
  <si>
    <t xml:space="preserve">Community Services for All Deaf  </t>
  </si>
  <si>
    <t xml:space="preserve">Tradewinds Deaf Services </t>
  </si>
  <si>
    <t xml:space="preserve">Connections Sign Language Interpreting </t>
  </si>
  <si>
    <t>Staff ASL Interpreter</t>
  </si>
  <si>
    <t>Staff ASL interpreter</t>
  </si>
  <si>
    <t>League of the Blind</t>
  </si>
  <si>
    <t>Community Services for All Deaf</t>
  </si>
  <si>
    <t>Tradewinds Deaf Services</t>
  </si>
  <si>
    <t>Connections Sign Language Interpreting</t>
  </si>
  <si>
    <t>Miscellaneous Independent Contract Linguists</t>
  </si>
  <si>
    <t xml:space="preserve">TBD
</t>
  </si>
  <si>
    <t>On-site/virtual interpreters</t>
  </si>
  <si>
    <t>Christopher E. Waters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</si>
</sst>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26" x14ac:knownFonts="1">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b/>
      <sz val="11"/>
      <color rgb="FFFF0000"/>
      <name val="Arial"/>
      <family val="2"/>
    </font>
    <font>
      <b/>
      <u/>
      <sz val="10"/>
      <name val="Arial"/>
    </font>
    <font>
      <i/>
      <sz val="10"/>
      <color rgb="FF000000"/>
      <name val="Arial"/>
      <family val="2"/>
    </font>
    <font>
      <sz val="10"/>
      <color rgb="FF000000"/>
      <name val="Arial"/>
    </font>
    <font>
      <b/>
      <sz val="10"/>
      <color rgb="FF00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2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style="medium">
        <color rgb="FF000000"/>
      </left>
      <right/>
      <top style="medium">
        <color rgb="FF000000"/>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indexed="64"/>
      </left>
      <right style="medium">
        <color indexed="64"/>
      </right>
      <top style="medium">
        <color indexed="64"/>
      </top>
      <bottom style="medium">
        <color indexed="64"/>
      </bottom>
      <diagonal/>
    </border>
    <border>
      <left/>
      <right/>
      <top style="medium">
        <color rgb="FF000000"/>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99">
    <xf numFmtId="0" fontId="0" fillId="0" borderId="0" xfId="0"/>
    <xf numFmtId="0" fontId="2" fillId="0" borderId="0" xfId="0" applyNumberFormat="1" applyFont="1" applyAlignment="1">
      <alignment vertical="top"/>
    </xf>
    <xf numFmtId="0" fontId="2" fillId="0" borderId="1" xfId="0" applyFont="1" applyBorder="1" applyAlignment="1">
      <alignment wrapText="1"/>
    </xf>
    <xf numFmtId="0" fontId="2" fillId="0" borderId="4" xfId="0" applyFont="1" applyBorder="1" applyAlignment="1">
      <alignment wrapText="1"/>
    </xf>
    <xf numFmtId="0" fontId="2" fillId="0" borderId="7" xfId="0" applyFont="1" applyBorder="1" applyAlignment="1">
      <alignment wrapText="1"/>
    </xf>
    <xf numFmtId="0" fontId="0" fillId="0" borderId="0" xfId="0" applyBorder="1"/>
    <xf numFmtId="0" fontId="3" fillId="0" borderId="1" xfId="0" applyFont="1" applyBorder="1" applyAlignment="1">
      <alignment wrapText="1"/>
    </xf>
    <xf numFmtId="0" fontId="3" fillId="0" borderId="7" xfId="0" applyFont="1" applyBorder="1" applyAlignment="1">
      <alignment wrapText="1"/>
    </xf>
    <xf numFmtId="0" fontId="2" fillId="0" borderId="0" xfId="0" applyNumberFormat="1" applyFont="1" applyBorder="1" applyAlignment="1">
      <alignment vertical="top"/>
    </xf>
    <xf numFmtId="0" fontId="0" fillId="0" borderId="0" xfId="0" applyBorder="1" applyAlignment="1">
      <alignment vertical="top"/>
    </xf>
    <xf numFmtId="0" fontId="0" fillId="0" borderId="0" xfId="0" applyBorder="1" applyAlignment="1">
      <alignment vertical="top" wrapText="1"/>
    </xf>
    <xf numFmtId="0" fontId="2" fillId="0" borderId="0" xfId="0" applyNumberFormat="1" applyFont="1"/>
    <xf numFmtId="0" fontId="0" fillId="0" borderId="4" xfId="0" applyBorder="1"/>
    <xf numFmtId="0" fontId="0" fillId="0" borderId="7" xfId="0" applyBorder="1"/>
    <xf numFmtId="0" fontId="0" fillId="0" borderId="0" xfId="0" applyNumberFormat="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8" xfId="0" applyFont="1" applyBorder="1" applyAlignment="1">
      <alignment vertical="center" wrapText="1"/>
    </xf>
    <xf numFmtId="0" fontId="2" fillId="0" borderId="0" xfId="0" applyFont="1"/>
    <xf numFmtId="0" fontId="2" fillId="0" borderId="0" xfId="0" applyFont="1" applyAlignment="1">
      <alignment horizontal="center"/>
    </xf>
    <xf numFmtId="0" fontId="7" fillId="0" borderId="0" xfId="0" applyFont="1"/>
    <xf numFmtId="0" fontId="0" fillId="0" borderId="5" xfId="0" applyBorder="1"/>
    <xf numFmtId="0" fontId="8"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17" fillId="0" borderId="5" xfId="0" applyFont="1" applyBorder="1"/>
    <xf numFmtId="0" fontId="7" fillId="3" borderId="5" xfId="0" applyFont="1" applyFill="1" applyBorder="1"/>
    <xf numFmtId="2" fontId="2" fillId="3" borderId="5" xfId="0" applyNumberFormat="1" applyFont="1" applyFill="1" applyBorder="1" applyAlignment="1">
      <alignment horizontal="center"/>
    </xf>
    <xf numFmtId="0" fontId="21" fillId="0" borderId="5" xfId="0" applyFont="1" applyFill="1" applyBorder="1"/>
    <xf numFmtId="0" fontId="4" fillId="0" borderId="0" xfId="0" applyFont="1"/>
    <xf numFmtId="10" fontId="0" fillId="3" borderId="5" xfId="0" applyNumberFormat="1" applyFill="1" applyBorder="1" applyAlignment="1">
      <alignment horizontal="center"/>
    </xf>
    <xf numFmtId="9" fontId="1" fillId="3" borderId="5" xfId="2" applyFont="1" applyFill="1" applyBorder="1" applyAlignment="1">
      <alignment horizontal="center"/>
    </xf>
    <xf numFmtId="0" fontId="0" fillId="0" borderId="3" xfId="0" applyBorder="1" applyAlignment="1">
      <alignment vertical="top" wrapText="1"/>
    </xf>
    <xf numFmtId="0" fontId="22" fillId="0" borderId="2" xfId="0" applyFont="1" applyBorder="1" applyAlignment="1"/>
    <xf numFmtId="0" fontId="0" fillId="0" borderId="4" xfId="0" applyBorder="1" applyAlignment="1">
      <alignment vertical="top" wrapText="1"/>
    </xf>
    <xf numFmtId="0" fontId="22" fillId="0" borderId="16" xfId="0" applyFont="1" applyBorder="1" applyAlignment="1">
      <alignment horizontal="left"/>
    </xf>
    <xf numFmtId="0" fontId="22" fillId="0" borderId="17" xfId="0" applyFont="1" applyBorder="1" applyAlignment="1">
      <alignment horizontal="left"/>
    </xf>
    <xf numFmtId="0" fontId="0" fillId="0" borderId="11" xfId="0" applyBorder="1" applyAlignment="1">
      <alignment vertical="top" wrapText="1"/>
    </xf>
    <xf numFmtId="0" fontId="22" fillId="0" borderId="19" xfId="0" applyFont="1" applyBorder="1"/>
    <xf numFmtId="0" fontId="3" fillId="0" borderId="0" xfId="0" applyFont="1" applyBorder="1" applyAlignment="1">
      <alignment wrapText="1"/>
    </xf>
    <xf numFmtId="0" fontId="0" fillId="0" borderId="0" xfId="0" applyAlignment="1">
      <alignment wrapText="1"/>
    </xf>
    <xf numFmtId="0" fontId="0" fillId="0" borderId="5" xfId="0" applyBorder="1" applyAlignment="1">
      <alignment vertical="top" wrapText="1"/>
    </xf>
    <xf numFmtId="9" fontId="0" fillId="3" borderId="5" xfId="2" applyFont="1" applyFill="1" applyBorder="1" applyAlignment="1">
      <alignment horizontal="center"/>
    </xf>
    <xf numFmtId="0" fontId="24" fillId="3" borderId="5" xfId="0" applyFont="1" applyFill="1" applyBorder="1" applyAlignment="1">
      <alignment horizontal="center"/>
    </xf>
    <xf numFmtId="10" fontId="24" fillId="3" borderId="5" xfId="0" applyNumberFormat="1" applyFont="1" applyFill="1" applyBorder="1" applyAlignment="1">
      <alignment horizontal="center"/>
    </xf>
    <xf numFmtId="2" fontId="25" fillId="3" borderId="5" xfId="0" applyNumberFormat="1" applyFont="1" applyFill="1" applyBorder="1" applyAlignment="1">
      <alignment horizontal="center"/>
    </xf>
    <xf numFmtId="9" fontId="24" fillId="3" borderId="5" xfId="2" applyFont="1" applyFill="1" applyBorder="1" applyAlignment="1">
      <alignment horizontal="center"/>
    </xf>
    <xf numFmtId="0" fontId="22" fillId="0" borderId="22" xfId="0" applyFont="1" applyBorder="1"/>
    <xf numFmtId="0" fontId="22" fillId="0" borderId="21" xfId="0" applyFont="1" applyBorder="1"/>
    <xf numFmtId="0" fontId="0" fillId="0" borderId="20" xfId="0" applyBorder="1" applyAlignment="1">
      <alignment vertical="top" wrapText="1"/>
    </xf>
    <xf numFmtId="0" fontId="0" fillId="0" borderId="18" xfId="0" applyBorder="1" applyAlignment="1">
      <alignment vertical="top" wrapText="1"/>
    </xf>
    <xf numFmtId="0" fontId="23" fillId="3" borderId="5" xfId="0" applyFont="1" applyFill="1" applyBorder="1" applyAlignment="1">
      <alignment horizontal="center"/>
    </xf>
    <xf numFmtId="9" fontId="23" fillId="3" borderId="5" xfId="2" applyFont="1" applyFill="1" applyBorder="1" applyAlignment="1">
      <alignment horizontal="center"/>
    </xf>
    <xf numFmtId="2" fontId="23" fillId="3" borderId="5" xfId="0" applyNumberFormat="1" applyFont="1" applyFill="1" applyBorder="1" applyAlignment="1">
      <alignment horizontal="center"/>
    </xf>
    <xf numFmtId="14" fontId="0" fillId="0" borderId="10" xfId="0" applyNumberFormat="1" applyBorder="1" applyAlignment="1">
      <alignment horizontal="left"/>
    </xf>
    <xf numFmtId="14" fontId="0" fillId="0" borderId="9" xfId="0" applyNumberFormat="1" applyBorder="1" applyAlignment="1">
      <alignment horizontal="left"/>
    </xf>
    <xf numFmtId="0" fontId="0" fillId="0" borderId="5" xfId="0" applyBorder="1" applyAlignment="1">
      <alignment vertical="top" wrapText="1"/>
    </xf>
    <xf numFmtId="0" fontId="0" fillId="0" borderId="6" xfId="0" applyBorder="1" applyAlignment="1">
      <alignment vertical="top" wrapText="1"/>
    </xf>
    <xf numFmtId="0" fontId="0" fillId="0" borderId="5" xfId="0" applyBorder="1" applyAlignment="1">
      <alignment horizontal="left" vertical="top"/>
    </xf>
    <xf numFmtId="0" fontId="0" fillId="0" borderId="6" xfId="0" applyBorder="1" applyAlignment="1">
      <alignment horizontal="left" vertical="top"/>
    </xf>
    <xf numFmtId="164" fontId="0" fillId="0" borderId="5" xfId="0" applyNumberFormat="1" applyBorder="1" applyAlignment="1">
      <alignment horizontal="left" vertical="top"/>
    </xf>
    <xf numFmtId="164" fontId="0" fillId="0" borderId="6" xfId="0" applyNumberFormat="1" applyBorder="1" applyAlignment="1">
      <alignment horizontal="left" vertical="top"/>
    </xf>
    <xf numFmtId="164" fontId="4" fillId="0" borderId="10" xfId="1" applyNumberFormat="1" applyFont="1" applyFill="1" applyBorder="1" applyAlignment="1">
      <alignment horizontal="left" vertical="top"/>
    </xf>
    <xf numFmtId="164" fontId="0" fillId="0" borderId="10" xfId="1" applyNumberFormat="1" applyFont="1" applyFill="1" applyBorder="1" applyAlignment="1">
      <alignment horizontal="left" vertical="top"/>
    </xf>
    <xf numFmtId="164" fontId="0" fillId="0" borderId="9" xfId="1" applyNumberFormat="1" applyFont="1" applyFill="1" applyBorder="1" applyAlignment="1">
      <alignment horizontal="left" vertical="top"/>
    </xf>
    <xf numFmtId="0" fontId="3" fillId="0" borderId="0" xfId="0" applyFont="1" applyBorder="1" applyAlignment="1">
      <alignment wrapText="1"/>
    </xf>
    <xf numFmtId="0" fontId="0" fillId="0" borderId="0" xfId="0" applyBorder="1" applyAlignment="1"/>
    <xf numFmtId="0" fontId="3" fillId="0" borderId="1" xfId="0" applyFont="1" applyFill="1" applyBorder="1" applyAlignment="1">
      <alignment wrapText="1"/>
    </xf>
    <xf numFmtId="0" fontId="0" fillId="0" borderId="2" xfId="0" applyBorder="1" applyAlignment="1"/>
    <xf numFmtId="0" fontId="0" fillId="0" borderId="3" xfId="0" applyBorder="1" applyAlignment="1"/>
    <xf numFmtId="0" fontId="0" fillId="0" borderId="5" xfId="0" applyBorder="1" applyAlignment="1"/>
    <xf numFmtId="0" fontId="0" fillId="0" borderId="6" xfId="0" applyBorder="1" applyAlignment="1"/>
    <xf numFmtId="0" fontId="4" fillId="0" borderId="5" xfId="0" applyFont="1" applyBorder="1" applyAlignment="1"/>
    <xf numFmtId="0" fontId="0" fillId="0" borderId="0" xfId="0" applyNumberFormat="1" applyAlignment="1">
      <alignment wrapText="1"/>
    </xf>
    <xf numFmtId="0" fontId="0" fillId="0" borderId="0" xfId="0" applyAlignment="1">
      <alignment wrapText="1"/>
    </xf>
    <xf numFmtId="0" fontId="0" fillId="0" borderId="0" xfId="0" applyNumberFormat="1" applyAlignment="1"/>
    <xf numFmtId="0" fontId="0" fillId="0" borderId="0" xfId="0" applyAlignment="1"/>
    <xf numFmtId="0" fontId="0" fillId="0" borderId="2" xfId="0" applyBorder="1" applyAlignment="1">
      <alignment vertical="top"/>
    </xf>
    <xf numFmtId="0" fontId="0" fillId="0" borderId="3" xfId="0" applyBorder="1" applyAlignment="1">
      <alignment vertical="top"/>
    </xf>
    <xf numFmtId="0" fontId="0" fillId="0" borderId="5" xfId="0" applyBorder="1" applyAlignment="1">
      <alignment vertical="top"/>
    </xf>
    <xf numFmtId="0" fontId="0" fillId="0" borderId="6" xfId="0" applyBorder="1" applyAlignment="1">
      <alignment vertical="top"/>
    </xf>
    <xf numFmtId="0" fontId="19" fillId="0" borderId="11" xfId="0" applyFont="1" applyBorder="1" applyAlignment="1">
      <alignment horizontal="left" vertical="center" wrapText="1"/>
    </xf>
    <xf numFmtId="0" fontId="19" fillId="0" borderId="8" xfId="0" applyFont="1" applyBorder="1" applyAlignment="1">
      <alignment horizontal="left" vertical="center" wrapText="1"/>
    </xf>
    <xf numFmtId="0" fontId="19" fillId="0" borderId="12" xfId="0" applyFont="1" applyBorder="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horizontal="center" vertical="center"/>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9" name="Picture 1" descr="SEAL31">
          <a:extLst>
            <a:ext uri="{FF2B5EF4-FFF2-40B4-BE49-F238E27FC236}">
              <a16:creationId xmlns:a16="http://schemas.microsoft.com/office/drawing/2014/main" id="{D51C541C-21D1-426C-B925-3C4EA7CD1D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927B5CAA-8319-4646-817E-33BC51A9CA7A}"/>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tabSelected="1" workbookViewId="0"/>
  </sheetViews>
  <sheetFormatPr defaultRowHeight="12.75" x14ac:dyDescent="0.2"/>
  <cols>
    <col min="1" max="1" width="98.140625" style="16" customWidth="1"/>
  </cols>
  <sheetData>
    <row r="1" spans="1:1" ht="15" x14ac:dyDescent="0.2">
      <c r="A1" s="20" t="s">
        <v>0</v>
      </c>
    </row>
    <row r="2" spans="1:1" ht="19.5" customHeight="1" x14ac:dyDescent="0.2">
      <c r="A2" s="19" t="s">
        <v>1</v>
      </c>
    </row>
    <row r="3" spans="1:1" ht="84" customHeight="1" x14ac:dyDescent="0.2">
      <c r="A3" s="18" t="s">
        <v>2</v>
      </c>
    </row>
    <row r="4" spans="1:1" ht="57.75" customHeight="1" x14ac:dyDescent="0.2">
      <c r="A4" s="18" t="s">
        <v>3</v>
      </c>
    </row>
    <row r="5" spans="1:1" ht="81" customHeight="1" x14ac:dyDescent="0.2">
      <c r="A5" s="18" t="s">
        <v>4</v>
      </c>
    </row>
    <row r="6" spans="1:1" ht="127.5" x14ac:dyDescent="0.2">
      <c r="A6" s="17" t="s">
        <v>5</v>
      </c>
    </row>
    <row r="7" spans="1:1" x14ac:dyDescent="0.2">
      <c r="A7" s="17"/>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K39"/>
  <sheetViews>
    <sheetView workbookViewId="0">
      <selection activeCell="D26" sqref="D26"/>
    </sheetView>
  </sheetViews>
  <sheetFormatPr defaultRowHeight="12.75" x14ac:dyDescent="0.2"/>
  <cols>
    <col min="1" max="1" width="3.140625" style="14" customWidth="1"/>
    <col min="2" max="2" width="26.28515625" bestFit="1" customWidth="1"/>
    <col min="3" max="3" width="43.42578125" customWidth="1"/>
    <col min="4" max="4" width="46.42578125" customWidth="1"/>
    <col min="5" max="5" width="36" customWidth="1"/>
    <col min="6" max="6" width="36.28515625" customWidth="1"/>
    <col min="7" max="7" width="42" customWidth="1"/>
    <col min="8" max="8" width="41.28515625" customWidth="1"/>
    <col min="9" max="9" width="37.140625" customWidth="1"/>
    <col min="10" max="10" width="36.5703125" customWidth="1"/>
    <col min="11" max="11" width="43.42578125" customWidth="1"/>
  </cols>
  <sheetData>
    <row r="6" spans="1:6" ht="26.25" customHeight="1" x14ac:dyDescent="0.2">
      <c r="A6" s="83" t="s">
        <v>6</v>
      </c>
      <c r="B6" s="84"/>
      <c r="C6" s="84"/>
      <c r="D6" s="84"/>
      <c r="E6" s="84"/>
      <c r="F6" s="84"/>
    </row>
    <row r="7" spans="1:6" ht="13.5" thickBot="1" x14ac:dyDescent="0.25">
      <c r="A7" s="85"/>
      <c r="B7" s="86"/>
      <c r="C7" s="86"/>
      <c r="D7" s="86"/>
      <c r="E7" s="86"/>
      <c r="F7" s="86"/>
    </row>
    <row r="8" spans="1:6" x14ac:dyDescent="0.2">
      <c r="A8" s="1">
        <v>1</v>
      </c>
      <c r="B8" s="2" t="s">
        <v>7</v>
      </c>
      <c r="C8" s="87" t="s">
        <v>8</v>
      </c>
      <c r="D8" s="87"/>
      <c r="E8" s="87"/>
      <c r="F8" s="88"/>
    </row>
    <row r="9" spans="1:6" ht="12.75" customHeight="1" x14ac:dyDescent="0.2">
      <c r="A9" s="1">
        <v>2</v>
      </c>
      <c r="B9" s="3" t="s">
        <v>9</v>
      </c>
      <c r="C9" s="89" t="s">
        <v>10</v>
      </c>
      <c r="D9" s="89"/>
      <c r="E9" s="89"/>
      <c r="F9" s="90"/>
    </row>
    <row r="10" spans="1:6" ht="12.75" customHeight="1" x14ac:dyDescent="0.2">
      <c r="A10" s="1">
        <v>3</v>
      </c>
      <c r="B10" s="3" t="s">
        <v>11</v>
      </c>
      <c r="C10" s="89" t="s">
        <v>12</v>
      </c>
      <c r="D10" s="89"/>
      <c r="E10" s="89"/>
      <c r="F10" s="90"/>
    </row>
    <row r="11" spans="1:6" ht="25.5" x14ac:dyDescent="0.2">
      <c r="A11" s="1">
        <v>4</v>
      </c>
      <c r="B11" s="3" t="s">
        <v>13</v>
      </c>
      <c r="C11" s="89" t="s">
        <v>14</v>
      </c>
      <c r="D11" s="89"/>
      <c r="E11" s="89"/>
      <c r="F11" s="90"/>
    </row>
    <row r="12" spans="1:6" ht="25.5" x14ac:dyDescent="0.2">
      <c r="A12" s="1">
        <v>5</v>
      </c>
      <c r="B12" s="3" t="s">
        <v>15</v>
      </c>
      <c r="C12" s="89" t="s">
        <v>16</v>
      </c>
      <c r="D12" s="89"/>
      <c r="E12" s="89"/>
      <c r="F12" s="90"/>
    </row>
    <row r="13" spans="1:6" ht="38.25" x14ac:dyDescent="0.2">
      <c r="A13" s="1">
        <v>6</v>
      </c>
      <c r="B13" s="3" t="s">
        <v>17</v>
      </c>
      <c r="C13" s="89" t="s">
        <v>18</v>
      </c>
      <c r="D13" s="89"/>
      <c r="E13" s="89"/>
      <c r="F13" s="90"/>
    </row>
    <row r="14" spans="1:6" ht="38.25" x14ac:dyDescent="0.2">
      <c r="A14" s="1">
        <v>7</v>
      </c>
      <c r="B14" s="3" t="s">
        <v>19</v>
      </c>
      <c r="C14" s="89" t="s">
        <v>20</v>
      </c>
      <c r="D14" s="89"/>
      <c r="E14" s="89"/>
      <c r="F14" s="90"/>
    </row>
    <row r="15" spans="1:6" ht="38.25" x14ac:dyDescent="0.2">
      <c r="A15" s="1">
        <v>8</v>
      </c>
      <c r="B15" s="3" t="s">
        <v>21</v>
      </c>
      <c r="C15" s="89" t="s">
        <v>20</v>
      </c>
      <c r="D15" s="89"/>
      <c r="E15" s="89"/>
      <c r="F15" s="90"/>
    </row>
    <row r="16" spans="1:6" ht="25.5" x14ac:dyDescent="0.2">
      <c r="A16" s="1">
        <v>9</v>
      </c>
      <c r="B16" s="3" t="s">
        <v>22</v>
      </c>
      <c r="C16" s="89" t="s">
        <v>20</v>
      </c>
      <c r="D16" s="89"/>
      <c r="E16" s="89"/>
      <c r="F16" s="90"/>
    </row>
    <row r="17" spans="1:11" ht="38.25" x14ac:dyDescent="0.2">
      <c r="A17" s="1">
        <v>10</v>
      </c>
      <c r="B17" s="3" t="s">
        <v>23</v>
      </c>
      <c r="C17" s="66" t="s">
        <v>24</v>
      </c>
      <c r="D17" s="66"/>
      <c r="E17" s="66"/>
      <c r="F17" s="67"/>
    </row>
    <row r="18" spans="1:11" ht="25.5" x14ac:dyDescent="0.2">
      <c r="A18" s="1">
        <v>11</v>
      </c>
      <c r="B18" s="3" t="s">
        <v>25</v>
      </c>
      <c r="C18" s="66" t="s">
        <v>24</v>
      </c>
      <c r="D18" s="66"/>
      <c r="E18" s="66"/>
      <c r="F18" s="67"/>
    </row>
    <row r="19" spans="1:11" ht="51" x14ac:dyDescent="0.2">
      <c r="A19" s="1">
        <v>12</v>
      </c>
      <c r="B19" s="3" t="s">
        <v>26</v>
      </c>
      <c r="C19" s="68">
        <v>52</v>
      </c>
      <c r="D19" s="68"/>
      <c r="E19" s="68"/>
      <c r="F19" s="69"/>
    </row>
    <row r="20" spans="1:11" ht="51" x14ac:dyDescent="0.2">
      <c r="A20" s="1">
        <v>13</v>
      </c>
      <c r="B20" s="3" t="s">
        <v>27</v>
      </c>
      <c r="C20" s="68">
        <v>52</v>
      </c>
      <c r="D20" s="68"/>
      <c r="E20" s="68"/>
      <c r="F20" s="69"/>
    </row>
    <row r="21" spans="1:11" ht="63.75" x14ac:dyDescent="0.2">
      <c r="A21" s="1">
        <v>14</v>
      </c>
      <c r="B21" s="3" t="s">
        <v>28</v>
      </c>
      <c r="C21" s="70">
        <v>2246020.39</v>
      </c>
      <c r="D21" s="70"/>
      <c r="E21" s="70"/>
      <c r="F21" s="71"/>
    </row>
    <row r="22" spans="1:11" ht="63.75" x14ac:dyDescent="0.2">
      <c r="A22" s="1">
        <v>15</v>
      </c>
      <c r="B22" s="3" t="s">
        <v>29</v>
      </c>
      <c r="C22" s="70">
        <v>2246020.39</v>
      </c>
      <c r="D22" s="70"/>
      <c r="E22" s="70"/>
      <c r="F22" s="71"/>
      <c r="G22" s="15"/>
    </row>
    <row r="23" spans="1:11" ht="38.25" x14ac:dyDescent="0.2">
      <c r="A23" s="1">
        <v>16</v>
      </c>
      <c r="B23" s="4" t="s">
        <v>30</v>
      </c>
      <c r="C23" s="72">
        <v>3451669.5</v>
      </c>
      <c r="D23" s="73"/>
      <c r="E23" s="73"/>
      <c r="F23" s="74"/>
    </row>
    <row r="24" spans="1:11" x14ac:dyDescent="0.2">
      <c r="A24" s="1"/>
      <c r="B24" s="49"/>
      <c r="C24" s="5"/>
      <c r="D24" s="5"/>
      <c r="E24" s="5"/>
      <c r="F24" s="5"/>
    </row>
    <row r="25" spans="1:11" ht="28.5" customHeight="1" thickBot="1" x14ac:dyDescent="0.25">
      <c r="A25" s="1"/>
      <c r="B25" s="75" t="s">
        <v>31</v>
      </c>
      <c r="C25" s="76"/>
    </row>
    <row r="26" spans="1:11" ht="25.5" x14ac:dyDescent="0.2">
      <c r="A26" s="1">
        <v>17</v>
      </c>
      <c r="B26" s="6" t="s">
        <v>32</v>
      </c>
      <c r="C26" s="42" t="s">
        <v>8</v>
      </c>
    </row>
    <row r="27" spans="1:11" ht="64.5" thickBot="1" x14ac:dyDescent="0.25">
      <c r="A27" s="1">
        <v>18</v>
      </c>
      <c r="B27" s="7" t="s">
        <v>33</v>
      </c>
      <c r="C27" s="30">
        <f>'FTE Details'!E20</f>
        <v>3.55</v>
      </c>
    </row>
    <row r="28" spans="1:11" ht="13.5" thickBot="1" x14ac:dyDescent="0.25">
      <c r="A28" s="1"/>
      <c r="B28" s="50"/>
    </row>
    <row r="29" spans="1:11" ht="26.25" thickBot="1" x14ac:dyDescent="0.25">
      <c r="A29" s="1">
        <v>19</v>
      </c>
      <c r="B29" s="6" t="s">
        <v>34</v>
      </c>
      <c r="C29" s="43" t="s">
        <v>35</v>
      </c>
      <c r="D29" s="46" t="s">
        <v>36</v>
      </c>
      <c r="E29" s="48" t="s">
        <v>37</v>
      </c>
      <c r="F29" s="45" t="s">
        <v>38</v>
      </c>
      <c r="G29" s="46" t="s">
        <v>39</v>
      </c>
      <c r="H29" s="48" t="s">
        <v>40</v>
      </c>
      <c r="I29" s="57" t="s">
        <v>41</v>
      </c>
      <c r="J29" s="58" t="s">
        <v>42</v>
      </c>
      <c r="K29" s="58" t="s">
        <v>97</v>
      </c>
    </row>
    <row r="30" spans="1:11" ht="76.900000000000006" customHeight="1" thickBot="1" x14ac:dyDescent="0.25">
      <c r="A30" s="1">
        <v>20</v>
      </c>
      <c r="B30" s="44" t="s">
        <v>43</v>
      </c>
      <c r="C30" s="51" t="s">
        <v>44</v>
      </c>
      <c r="D30" s="47" t="s">
        <v>45</v>
      </c>
      <c r="E30" s="59" t="s">
        <v>46</v>
      </c>
      <c r="F30" s="59" t="s">
        <v>47</v>
      </c>
      <c r="G30" s="47" t="s">
        <v>48</v>
      </c>
      <c r="H30" s="59" t="s">
        <v>49</v>
      </c>
      <c r="I30" s="60" t="s">
        <v>50</v>
      </c>
      <c r="J30" s="60" t="s">
        <v>51</v>
      </c>
      <c r="K30" s="60" t="s">
        <v>98</v>
      </c>
    </row>
    <row r="31" spans="1:11" ht="64.5" thickBot="1" x14ac:dyDescent="0.25">
      <c r="A31" s="1">
        <v>21</v>
      </c>
      <c r="B31" s="7" t="s">
        <v>33</v>
      </c>
      <c r="C31" s="31">
        <f>'FTE Details'!E28</f>
        <v>1.05</v>
      </c>
      <c r="D31" s="32">
        <f>'FTE Details'!E36</f>
        <v>5.000000000000001E-2</v>
      </c>
      <c r="E31" s="31">
        <f>'FTE Details'!E44</f>
        <v>1</v>
      </c>
      <c r="F31" s="30">
        <f>'FTE Details'!E52</f>
        <v>0.35</v>
      </c>
      <c r="G31" s="30">
        <f>'FTE Details'!E60</f>
        <v>0.25000000000000006</v>
      </c>
      <c r="H31" s="30">
        <f>'FTE Details'!E68</f>
        <v>0.10000000000000002</v>
      </c>
      <c r="I31" s="30">
        <f>'FTE Details'!E76</f>
        <v>0.10000000000000002</v>
      </c>
      <c r="J31" s="30">
        <f>'FTE Details'!E84</f>
        <v>0.10000000000000002</v>
      </c>
      <c r="K31" s="30">
        <f>'FTE Details'!E91</f>
        <v>26.8</v>
      </c>
    </row>
    <row r="32" spans="1:11" s="5" customFormat="1" ht="13.5" thickBot="1" x14ac:dyDescent="0.25">
      <c r="A32" s="8"/>
      <c r="B32" s="49"/>
      <c r="C32" s="9"/>
      <c r="D32" s="10"/>
      <c r="E32" s="9"/>
      <c r="F32" s="9"/>
    </row>
    <row r="33" spans="1:6" ht="24.75" customHeight="1" x14ac:dyDescent="0.2">
      <c r="A33" s="1">
        <v>22</v>
      </c>
      <c r="B33" s="77" t="s">
        <v>52</v>
      </c>
      <c r="C33" s="78"/>
      <c r="D33" s="78"/>
      <c r="E33" s="78"/>
      <c r="F33" s="79"/>
    </row>
    <row r="34" spans="1:6" x14ac:dyDescent="0.2">
      <c r="A34" s="11"/>
      <c r="B34" s="12" t="s">
        <v>53</v>
      </c>
      <c r="C34" s="80"/>
      <c r="D34" s="80"/>
      <c r="E34" s="80"/>
      <c r="F34" s="81"/>
    </row>
    <row r="35" spans="1:6" x14ac:dyDescent="0.2">
      <c r="A35" s="11"/>
      <c r="B35" s="12" t="s">
        <v>54</v>
      </c>
      <c r="C35" s="82" t="s">
        <v>100</v>
      </c>
      <c r="D35" s="80"/>
      <c r="E35" s="80"/>
      <c r="F35" s="81"/>
    </row>
    <row r="36" spans="1:6" x14ac:dyDescent="0.2">
      <c r="A36" s="11"/>
      <c r="B36" s="12" t="s">
        <v>55</v>
      </c>
      <c r="C36" s="80" t="s">
        <v>67</v>
      </c>
      <c r="D36" s="80"/>
      <c r="E36" s="80"/>
      <c r="F36" s="81"/>
    </row>
    <row r="37" spans="1:6" ht="13.5" thickBot="1" x14ac:dyDescent="0.25">
      <c r="A37" s="11"/>
      <c r="B37" s="13" t="s">
        <v>56</v>
      </c>
      <c r="C37" s="64">
        <v>44027</v>
      </c>
      <c r="D37" s="64"/>
      <c r="E37" s="64"/>
      <c r="F37" s="65"/>
    </row>
    <row r="38" spans="1:6" x14ac:dyDescent="0.2">
      <c r="A38" s="11"/>
    </row>
    <row r="39" spans="1:6" x14ac:dyDescent="0.2">
      <c r="A39" s="11"/>
    </row>
  </sheetData>
  <mergeCells count="24">
    <mergeCell ref="C17:F17"/>
    <mergeCell ref="A6:F6"/>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91"/>
  <sheetViews>
    <sheetView showGridLines="0" workbookViewId="0">
      <selection activeCell="H2" sqref="H2"/>
    </sheetView>
  </sheetViews>
  <sheetFormatPr defaultRowHeight="12.75" x14ac:dyDescent="0.2"/>
  <cols>
    <col min="1" max="1" width="60.140625" customWidth="1"/>
    <col min="2" max="3" width="26.42578125" customWidth="1"/>
    <col min="4" max="4" width="18.5703125" customWidth="1"/>
    <col min="5" max="5" width="40" customWidth="1"/>
  </cols>
  <sheetData>
    <row r="1" spans="1:6" ht="33" customHeight="1" x14ac:dyDescent="0.2">
      <c r="A1" s="94" t="s">
        <v>57</v>
      </c>
      <c r="B1" s="94"/>
      <c r="C1" s="94"/>
      <c r="D1" s="94"/>
      <c r="E1" s="95"/>
    </row>
    <row r="2" spans="1:6" ht="132.75" customHeight="1" x14ac:dyDescent="0.2">
      <c r="A2" s="96" t="s">
        <v>58</v>
      </c>
      <c r="B2" s="97"/>
      <c r="C2" s="97"/>
      <c r="D2" s="97"/>
      <c r="E2" s="98"/>
    </row>
    <row r="3" spans="1:6" ht="63.75" customHeight="1" x14ac:dyDescent="0.2">
      <c r="A3" s="91" t="s">
        <v>59</v>
      </c>
      <c r="B3" s="92"/>
      <c r="C3" s="92"/>
      <c r="D3" s="92"/>
      <c r="E3" s="93"/>
    </row>
    <row r="5" spans="1:6" ht="15" x14ac:dyDescent="0.25">
      <c r="A5" s="35" t="s">
        <v>60</v>
      </c>
      <c r="B5" s="38">
        <v>24</v>
      </c>
      <c r="C5" s="39" t="s">
        <v>61</v>
      </c>
    </row>
    <row r="7" spans="1:6" x14ac:dyDescent="0.2">
      <c r="A7" s="25" t="s">
        <v>8</v>
      </c>
      <c r="B7" s="25"/>
      <c r="C7" s="25"/>
      <c r="D7" s="25"/>
      <c r="E7" s="24"/>
    </row>
    <row r="8" spans="1:6" s="22" customFormat="1" ht="25.5" x14ac:dyDescent="0.2">
      <c r="A8" s="33" t="s">
        <v>62</v>
      </c>
      <c r="B8" s="34" t="s">
        <v>63</v>
      </c>
      <c r="C8" s="34" t="s">
        <v>64</v>
      </c>
      <c r="D8" s="34" t="s">
        <v>65</v>
      </c>
      <c r="E8" s="33" t="s">
        <v>66</v>
      </c>
    </row>
    <row r="9" spans="1:6" s="23" customFormat="1" x14ac:dyDescent="0.2">
      <c r="A9" s="61" t="s">
        <v>67</v>
      </c>
      <c r="B9" s="61">
        <v>1</v>
      </c>
      <c r="C9" s="61">
        <v>24</v>
      </c>
      <c r="D9" s="62">
        <v>0.05</v>
      </c>
      <c r="E9" s="63">
        <f>(B9*C9*D9)/$B$5</f>
        <v>5.000000000000001E-2</v>
      </c>
    </row>
    <row r="10" spans="1:6" x14ac:dyDescent="0.2">
      <c r="A10" s="61" t="s">
        <v>68</v>
      </c>
      <c r="B10" s="61">
        <v>1</v>
      </c>
      <c r="C10" s="61">
        <v>24</v>
      </c>
      <c r="D10" s="62">
        <v>0.05</v>
      </c>
      <c r="E10" s="63">
        <f>(B10*C10*D10)/$B$5</f>
        <v>5.000000000000001E-2</v>
      </c>
    </row>
    <row r="11" spans="1:6" x14ac:dyDescent="0.2">
      <c r="A11" s="61" t="s">
        <v>69</v>
      </c>
      <c r="B11" s="61">
        <v>1</v>
      </c>
      <c r="C11" s="61">
        <v>24</v>
      </c>
      <c r="D11" s="62">
        <v>0.1</v>
      </c>
      <c r="E11" s="63">
        <f>(B11*C11*D11)/$B$5</f>
        <v>0.10000000000000002</v>
      </c>
    </row>
    <row r="12" spans="1:6" x14ac:dyDescent="0.2">
      <c r="A12" s="53" t="s">
        <v>70</v>
      </c>
      <c r="B12" s="53">
        <v>1</v>
      </c>
      <c r="C12" s="53">
        <v>24</v>
      </c>
      <c r="D12" s="54">
        <v>0.1</v>
      </c>
      <c r="E12" s="55">
        <f>(B12*C12*D12)/$B$5</f>
        <v>0.10000000000000002</v>
      </c>
      <c r="F12" t="s">
        <v>71</v>
      </c>
    </row>
    <row r="13" spans="1:6" x14ac:dyDescent="0.2">
      <c r="A13" s="53" t="s">
        <v>72</v>
      </c>
      <c r="B13" s="53">
        <v>1</v>
      </c>
      <c r="C13" s="53">
        <v>24</v>
      </c>
      <c r="D13" s="54">
        <v>0.1</v>
      </c>
      <c r="E13" s="55">
        <f t="shared" ref="E13:E19" si="0">(B13*C13*D13)/$B$5</f>
        <v>0.10000000000000002</v>
      </c>
    </row>
    <row r="14" spans="1:6" x14ac:dyDescent="0.2">
      <c r="A14" s="53" t="s">
        <v>73</v>
      </c>
      <c r="B14" s="53">
        <v>1</v>
      </c>
      <c r="C14" s="53">
        <v>24</v>
      </c>
      <c r="D14" s="54">
        <v>0.1</v>
      </c>
      <c r="E14" s="55">
        <f t="shared" si="0"/>
        <v>0.10000000000000002</v>
      </c>
    </row>
    <row r="15" spans="1:6" x14ac:dyDescent="0.2">
      <c r="A15" s="53" t="s">
        <v>74</v>
      </c>
      <c r="B15" s="53">
        <v>3</v>
      </c>
      <c r="C15" s="53">
        <v>24</v>
      </c>
      <c r="D15" s="54">
        <v>0.05</v>
      </c>
      <c r="E15" s="55">
        <f t="shared" si="0"/>
        <v>0.15</v>
      </c>
    </row>
    <row r="16" spans="1:6" x14ac:dyDescent="0.2">
      <c r="A16" s="53" t="s">
        <v>75</v>
      </c>
      <c r="B16" s="53">
        <v>8</v>
      </c>
      <c r="C16" s="53">
        <v>24</v>
      </c>
      <c r="D16" s="54">
        <v>0.15</v>
      </c>
      <c r="E16" s="55">
        <f t="shared" si="0"/>
        <v>1.2</v>
      </c>
    </row>
    <row r="17" spans="1:5" x14ac:dyDescent="0.2">
      <c r="A17" s="53" t="s">
        <v>76</v>
      </c>
      <c r="B17" s="53">
        <v>8</v>
      </c>
      <c r="C17" s="53">
        <v>24</v>
      </c>
      <c r="D17" s="54">
        <v>0.2</v>
      </c>
      <c r="E17" s="55">
        <f t="shared" si="0"/>
        <v>1.6000000000000003</v>
      </c>
    </row>
    <row r="18" spans="1:5" x14ac:dyDescent="0.2">
      <c r="A18" s="53" t="s">
        <v>77</v>
      </c>
      <c r="B18" s="53">
        <v>2</v>
      </c>
      <c r="C18" s="53">
        <v>24</v>
      </c>
      <c r="D18" s="54">
        <v>0.15</v>
      </c>
      <c r="E18" s="55">
        <f t="shared" si="0"/>
        <v>0.3</v>
      </c>
    </row>
    <row r="19" spans="1:5" x14ac:dyDescent="0.2">
      <c r="A19" s="28"/>
      <c r="B19" s="28"/>
      <c r="C19" s="28"/>
      <c r="D19" s="40"/>
      <c r="E19" s="37">
        <f t="shared" si="0"/>
        <v>0</v>
      </c>
    </row>
    <row r="20" spans="1:5" s="21" customFormat="1" x14ac:dyDescent="0.2">
      <c r="A20" s="27" t="s">
        <v>78</v>
      </c>
      <c r="B20" s="27"/>
      <c r="C20" s="27"/>
      <c r="D20" s="27"/>
      <c r="E20" s="29">
        <f>SUM(E12:E19)</f>
        <v>3.55</v>
      </c>
    </row>
    <row r="22" spans="1:5" x14ac:dyDescent="0.2">
      <c r="A22" s="25" t="s">
        <v>35</v>
      </c>
      <c r="B22" s="25"/>
      <c r="C22" s="25"/>
      <c r="D22" s="25"/>
      <c r="E22" s="36" t="s">
        <v>84</v>
      </c>
    </row>
    <row r="23" spans="1:5" ht="25.5" x14ac:dyDescent="0.2">
      <c r="A23" s="33" t="s">
        <v>79</v>
      </c>
      <c r="B23" s="34" t="s">
        <v>63</v>
      </c>
      <c r="C23" s="34" t="s">
        <v>64</v>
      </c>
      <c r="D23" s="34" t="s">
        <v>65</v>
      </c>
      <c r="E23" s="33" t="s">
        <v>66</v>
      </c>
    </row>
    <row r="24" spans="1:5" x14ac:dyDescent="0.2">
      <c r="A24" s="61" t="s">
        <v>80</v>
      </c>
      <c r="B24" s="61">
        <v>1</v>
      </c>
      <c r="C24" s="61">
        <v>24</v>
      </c>
      <c r="D24" s="62">
        <v>1</v>
      </c>
      <c r="E24" s="63">
        <f>(B24*C24*D24)/$B$5</f>
        <v>1</v>
      </c>
    </row>
    <row r="25" spans="1:5" x14ac:dyDescent="0.2">
      <c r="A25" s="53" t="s">
        <v>81</v>
      </c>
      <c r="B25" s="53">
        <v>1</v>
      </c>
      <c r="C25" s="53">
        <v>24</v>
      </c>
      <c r="D25" s="56">
        <v>0.05</v>
      </c>
      <c r="E25" s="55">
        <f>(B25*C25*D25)/$B$5</f>
        <v>5.000000000000001E-2</v>
      </c>
    </row>
    <row r="26" spans="1:5" x14ac:dyDescent="0.2">
      <c r="A26" s="28"/>
      <c r="B26" s="28"/>
      <c r="C26" s="28"/>
      <c r="D26" s="41"/>
      <c r="E26" s="37">
        <f>(B26*C26*D26)/$B$5</f>
        <v>0</v>
      </c>
    </row>
    <row r="27" spans="1:5" x14ac:dyDescent="0.2">
      <c r="A27" s="28"/>
      <c r="B27" s="28"/>
      <c r="C27" s="28"/>
      <c r="D27" s="41"/>
      <c r="E27" s="37">
        <f>(B27*C27*D27)/$B$5</f>
        <v>0</v>
      </c>
    </row>
    <row r="28" spans="1:5" s="21" customFormat="1" x14ac:dyDescent="0.2">
      <c r="A28" s="27" t="s">
        <v>78</v>
      </c>
      <c r="B28" s="27"/>
      <c r="C28" s="27"/>
      <c r="D28" s="27"/>
      <c r="E28" s="29">
        <f>SUM(E24:E27)</f>
        <v>1.05</v>
      </c>
    </row>
    <row r="30" spans="1:5" x14ac:dyDescent="0.2">
      <c r="A30" s="25" t="s">
        <v>36</v>
      </c>
      <c r="B30" s="25"/>
      <c r="C30" s="25"/>
      <c r="D30" s="25"/>
      <c r="E30" s="36" t="s">
        <v>85</v>
      </c>
    </row>
    <row r="31" spans="1:5" ht="25.5" x14ac:dyDescent="0.2">
      <c r="A31" s="26" t="s">
        <v>79</v>
      </c>
      <c r="B31" s="34" t="s">
        <v>63</v>
      </c>
      <c r="C31" s="34" t="s">
        <v>64</v>
      </c>
      <c r="D31" s="34" t="s">
        <v>65</v>
      </c>
      <c r="E31" s="26" t="s">
        <v>66</v>
      </c>
    </row>
    <row r="32" spans="1:5" x14ac:dyDescent="0.2">
      <c r="A32" s="61" t="s">
        <v>82</v>
      </c>
      <c r="B32" s="61">
        <v>1</v>
      </c>
      <c r="C32" s="61">
        <v>24</v>
      </c>
      <c r="D32" s="62">
        <v>0.05</v>
      </c>
      <c r="E32" s="63">
        <f>(B32*C32*D32)/$B$5</f>
        <v>5.000000000000001E-2</v>
      </c>
    </row>
    <row r="33" spans="1:5" x14ac:dyDescent="0.2">
      <c r="A33" s="28"/>
      <c r="B33" s="28"/>
      <c r="C33" s="28"/>
      <c r="D33" s="41"/>
      <c r="E33" s="37">
        <f>(B33*C33*D33)/$B$5</f>
        <v>0</v>
      </c>
    </row>
    <row r="34" spans="1:5" x14ac:dyDescent="0.2">
      <c r="A34" s="28"/>
      <c r="B34" s="28"/>
      <c r="C34" s="28"/>
      <c r="D34" s="41"/>
      <c r="E34" s="37">
        <f>(B34*C34*D34)/$B$5</f>
        <v>0</v>
      </c>
    </row>
    <row r="35" spans="1:5" x14ac:dyDescent="0.2">
      <c r="A35" s="28"/>
      <c r="B35" s="28"/>
      <c r="C35" s="28"/>
      <c r="D35" s="41"/>
      <c r="E35" s="37">
        <f>(B35*C35*D35)/$B$5</f>
        <v>0</v>
      </c>
    </row>
    <row r="36" spans="1:5" s="21" customFormat="1" x14ac:dyDescent="0.2">
      <c r="A36" s="27" t="s">
        <v>78</v>
      </c>
      <c r="B36" s="27"/>
      <c r="C36" s="27"/>
      <c r="D36" s="27"/>
      <c r="E36" s="29">
        <f>SUM(E32:E35)</f>
        <v>5.000000000000001E-2</v>
      </c>
    </row>
    <row r="38" spans="1:5" x14ac:dyDescent="0.2">
      <c r="A38" s="25" t="s">
        <v>37</v>
      </c>
      <c r="B38" s="25"/>
      <c r="C38" s="25"/>
      <c r="D38" s="25"/>
      <c r="E38" s="36" t="s">
        <v>86</v>
      </c>
    </row>
    <row r="39" spans="1:5" ht="25.5" x14ac:dyDescent="0.2">
      <c r="A39" s="26" t="s">
        <v>79</v>
      </c>
      <c r="B39" s="34" t="s">
        <v>63</v>
      </c>
      <c r="C39" s="34" t="s">
        <v>64</v>
      </c>
      <c r="D39" s="34" t="s">
        <v>65</v>
      </c>
      <c r="E39" s="26" t="s">
        <v>66</v>
      </c>
    </row>
    <row r="40" spans="1:5" x14ac:dyDescent="0.2">
      <c r="A40" s="61" t="s">
        <v>83</v>
      </c>
      <c r="B40" s="61">
        <v>1</v>
      </c>
      <c r="C40" s="61">
        <v>24</v>
      </c>
      <c r="D40" s="62">
        <v>1</v>
      </c>
      <c r="E40" s="63">
        <f>(B40*C40*D40)/$B$5</f>
        <v>1</v>
      </c>
    </row>
    <row r="41" spans="1:5" x14ac:dyDescent="0.2">
      <c r="A41" s="28"/>
      <c r="B41" s="28"/>
      <c r="C41" s="28"/>
      <c r="D41" s="41"/>
      <c r="E41" s="37">
        <f>(B41*C41*D41)/$B$5</f>
        <v>0</v>
      </c>
    </row>
    <row r="42" spans="1:5" x14ac:dyDescent="0.2">
      <c r="A42" s="28"/>
      <c r="B42" s="28"/>
      <c r="C42" s="28"/>
      <c r="D42" s="41"/>
      <c r="E42" s="37">
        <f>(B42*C42*D42)/$B$5</f>
        <v>0</v>
      </c>
    </row>
    <row r="43" spans="1:5" x14ac:dyDescent="0.2">
      <c r="A43" s="28"/>
      <c r="B43" s="28"/>
      <c r="C43" s="28"/>
      <c r="D43" s="41"/>
      <c r="E43" s="37">
        <f>(B43*C43*D43)/$B$5</f>
        <v>0</v>
      </c>
    </row>
    <row r="44" spans="1:5" s="21" customFormat="1" x14ac:dyDescent="0.2">
      <c r="A44" s="27" t="s">
        <v>78</v>
      </c>
      <c r="B44" s="27"/>
      <c r="C44" s="27"/>
      <c r="D44" s="27"/>
      <c r="E44" s="29">
        <f>SUM(E40:E43)</f>
        <v>1</v>
      </c>
    </row>
    <row r="46" spans="1:5" x14ac:dyDescent="0.2">
      <c r="A46" s="25" t="s">
        <v>38</v>
      </c>
      <c r="B46" s="25"/>
      <c r="C46" s="25"/>
      <c r="D46" s="25"/>
      <c r="E46" s="36" t="s">
        <v>87</v>
      </c>
    </row>
    <row r="47" spans="1:5" ht="25.5" x14ac:dyDescent="0.2">
      <c r="A47" s="26" t="s">
        <v>79</v>
      </c>
      <c r="B47" s="34" t="s">
        <v>63</v>
      </c>
      <c r="C47" s="34" t="s">
        <v>64</v>
      </c>
      <c r="D47" s="34" t="s">
        <v>65</v>
      </c>
      <c r="E47" s="26" t="s">
        <v>66</v>
      </c>
    </row>
    <row r="48" spans="1:5" x14ac:dyDescent="0.2">
      <c r="A48" s="61" t="s">
        <v>91</v>
      </c>
      <c r="B48" s="61">
        <v>3</v>
      </c>
      <c r="C48" s="61">
        <v>24</v>
      </c>
      <c r="D48" s="62">
        <v>0.1</v>
      </c>
      <c r="E48" s="63">
        <f>(B48*C48*D48)/$B$5</f>
        <v>0.3</v>
      </c>
    </row>
    <row r="49" spans="1:5" x14ac:dyDescent="0.2">
      <c r="A49" s="28" t="s">
        <v>81</v>
      </c>
      <c r="B49" s="28">
        <v>1</v>
      </c>
      <c r="C49" s="28">
        <v>24</v>
      </c>
      <c r="D49" s="41">
        <v>0.05</v>
      </c>
      <c r="E49" s="37">
        <f>(B49*C49*D49)/$B$5</f>
        <v>5.000000000000001E-2</v>
      </c>
    </row>
    <row r="50" spans="1:5" x14ac:dyDescent="0.2">
      <c r="A50" s="28"/>
      <c r="B50" s="28"/>
      <c r="C50" s="28"/>
      <c r="D50" s="41"/>
      <c r="E50" s="37">
        <f>(B50*C50*D50)/$B$5</f>
        <v>0</v>
      </c>
    </row>
    <row r="51" spans="1:5" x14ac:dyDescent="0.2">
      <c r="A51" s="28"/>
      <c r="B51" s="28"/>
      <c r="C51" s="28"/>
      <c r="D51" s="41"/>
      <c r="E51" s="37">
        <f>(B51*C51*D51)/$B$5</f>
        <v>0</v>
      </c>
    </row>
    <row r="52" spans="1:5" s="21" customFormat="1" x14ac:dyDescent="0.2">
      <c r="A52" s="27" t="s">
        <v>78</v>
      </c>
      <c r="B52" s="27"/>
      <c r="C52" s="27"/>
      <c r="D52" s="27"/>
      <c r="E52" s="29">
        <f>SUM(E48:E51)</f>
        <v>0.35</v>
      </c>
    </row>
    <row r="53" spans="1:5" s="21" customFormat="1" x14ac:dyDescent="0.2">
      <c r="A53" s="27"/>
      <c r="B53" s="27"/>
      <c r="C53" s="27"/>
      <c r="D53" s="27"/>
      <c r="E53" s="29"/>
    </row>
    <row r="54" spans="1:5" x14ac:dyDescent="0.2">
      <c r="A54" s="25" t="s">
        <v>39</v>
      </c>
      <c r="B54" s="25"/>
      <c r="C54" s="25"/>
      <c r="D54" s="25"/>
      <c r="E54" s="36" t="s">
        <v>93</v>
      </c>
    </row>
    <row r="55" spans="1:5" ht="25.5" x14ac:dyDescent="0.2">
      <c r="A55" s="33" t="s">
        <v>79</v>
      </c>
      <c r="B55" s="34" t="s">
        <v>63</v>
      </c>
      <c r="C55" s="34" t="s">
        <v>64</v>
      </c>
      <c r="D55" s="34" t="s">
        <v>65</v>
      </c>
      <c r="E55" s="33" t="s">
        <v>66</v>
      </c>
    </row>
    <row r="56" spans="1:5" x14ac:dyDescent="0.2">
      <c r="A56" s="61" t="s">
        <v>91</v>
      </c>
      <c r="B56" s="61">
        <v>2</v>
      </c>
      <c r="C56" s="61">
        <v>24</v>
      </c>
      <c r="D56" s="62">
        <v>0.1</v>
      </c>
      <c r="E56" s="63">
        <f>(B56*C56*D56)/$B$5</f>
        <v>0.20000000000000004</v>
      </c>
    </row>
    <row r="57" spans="1:5" x14ac:dyDescent="0.2">
      <c r="A57" s="28" t="s">
        <v>81</v>
      </c>
      <c r="B57" s="28">
        <v>1</v>
      </c>
      <c r="C57" s="28">
        <v>24</v>
      </c>
      <c r="D57" s="52">
        <v>0.05</v>
      </c>
      <c r="E57" s="37">
        <f>(B57*C57*D57)/$B$5</f>
        <v>5.000000000000001E-2</v>
      </c>
    </row>
    <row r="58" spans="1:5" x14ac:dyDescent="0.2">
      <c r="A58" s="28"/>
      <c r="B58" s="28"/>
      <c r="C58" s="28"/>
      <c r="D58" s="52"/>
      <c r="E58" s="37">
        <f>(B58*C58*D58)/$B$5</f>
        <v>0</v>
      </c>
    </row>
    <row r="59" spans="1:5" x14ac:dyDescent="0.2">
      <c r="A59" s="28"/>
      <c r="B59" s="28"/>
      <c r="C59" s="28"/>
      <c r="D59" s="52"/>
      <c r="E59" s="37">
        <f>(B59*C59*D59)/$B$5</f>
        <v>0</v>
      </c>
    </row>
    <row r="60" spans="1:5" x14ac:dyDescent="0.2">
      <c r="A60" s="27" t="s">
        <v>78</v>
      </c>
      <c r="B60" s="27"/>
      <c r="C60" s="27"/>
      <c r="D60" s="27"/>
      <c r="E60" s="29">
        <f>SUM(E56:E59)</f>
        <v>0.25000000000000006</v>
      </c>
    </row>
    <row r="62" spans="1:5" x14ac:dyDescent="0.2">
      <c r="A62" s="25" t="s">
        <v>88</v>
      </c>
      <c r="B62" s="25"/>
      <c r="C62" s="25"/>
      <c r="D62" s="25"/>
      <c r="E62" s="36" t="s">
        <v>94</v>
      </c>
    </row>
    <row r="63" spans="1:5" ht="25.5" x14ac:dyDescent="0.2">
      <c r="A63" s="26" t="s">
        <v>79</v>
      </c>
      <c r="B63" s="34" t="s">
        <v>63</v>
      </c>
      <c r="C63" s="34" t="s">
        <v>64</v>
      </c>
      <c r="D63" s="34" t="s">
        <v>65</v>
      </c>
      <c r="E63" s="26" t="s">
        <v>66</v>
      </c>
    </row>
    <row r="64" spans="1:5" x14ac:dyDescent="0.2">
      <c r="A64" s="61" t="s">
        <v>91</v>
      </c>
      <c r="B64" s="61">
        <v>1</v>
      </c>
      <c r="C64" s="61">
        <v>24</v>
      </c>
      <c r="D64" s="62">
        <v>0.05</v>
      </c>
      <c r="E64" s="63">
        <f>(B64*C64*D64)/$B$5</f>
        <v>5.000000000000001E-2</v>
      </c>
    </row>
    <row r="65" spans="1:5" x14ac:dyDescent="0.2">
      <c r="A65" s="28" t="s">
        <v>81</v>
      </c>
      <c r="B65" s="28">
        <v>1</v>
      </c>
      <c r="C65" s="28">
        <v>24</v>
      </c>
      <c r="D65" s="52">
        <v>0.05</v>
      </c>
      <c r="E65" s="37">
        <f>(B65*C65*D65)/$B$5</f>
        <v>5.000000000000001E-2</v>
      </c>
    </row>
    <row r="66" spans="1:5" x14ac:dyDescent="0.2">
      <c r="A66" s="28"/>
      <c r="B66" s="28"/>
      <c r="C66" s="28"/>
      <c r="D66" s="52"/>
      <c r="E66" s="37">
        <f>(B66*C66*D66)/$B$5</f>
        <v>0</v>
      </c>
    </row>
    <row r="67" spans="1:5" x14ac:dyDescent="0.2">
      <c r="A67" s="28"/>
      <c r="B67" s="28"/>
      <c r="C67" s="28"/>
      <c r="D67" s="52"/>
      <c r="E67" s="37">
        <f>(B67*C67*D67)/$B$5</f>
        <v>0</v>
      </c>
    </row>
    <row r="68" spans="1:5" x14ac:dyDescent="0.2">
      <c r="A68" s="27" t="s">
        <v>78</v>
      </c>
      <c r="B68" s="27"/>
      <c r="C68" s="27"/>
      <c r="D68" s="27"/>
      <c r="E68" s="29">
        <f>SUM(E64:E67)</f>
        <v>0.10000000000000002</v>
      </c>
    </row>
    <row r="70" spans="1:5" x14ac:dyDescent="0.2">
      <c r="A70" s="25" t="s">
        <v>89</v>
      </c>
      <c r="B70" s="25"/>
      <c r="C70" s="25"/>
      <c r="D70" s="25"/>
      <c r="E70" s="36" t="s">
        <v>95</v>
      </c>
    </row>
    <row r="71" spans="1:5" ht="25.5" x14ac:dyDescent="0.2">
      <c r="A71" s="26" t="s">
        <v>79</v>
      </c>
      <c r="B71" s="34" t="s">
        <v>63</v>
      </c>
      <c r="C71" s="34" t="s">
        <v>64</v>
      </c>
      <c r="D71" s="34" t="s">
        <v>65</v>
      </c>
      <c r="E71" s="26" t="s">
        <v>66</v>
      </c>
    </row>
    <row r="72" spans="1:5" x14ac:dyDescent="0.2">
      <c r="A72" s="61" t="s">
        <v>92</v>
      </c>
      <c r="B72" s="61">
        <v>1</v>
      </c>
      <c r="C72" s="61">
        <v>24</v>
      </c>
      <c r="D72" s="62">
        <v>0.05</v>
      </c>
      <c r="E72" s="63">
        <f>(B72*C72*D72)/$B$5</f>
        <v>5.000000000000001E-2</v>
      </c>
    </row>
    <row r="73" spans="1:5" x14ac:dyDescent="0.2">
      <c r="A73" s="28" t="s">
        <v>81</v>
      </c>
      <c r="B73" s="28">
        <v>1</v>
      </c>
      <c r="C73" s="28">
        <v>24</v>
      </c>
      <c r="D73" s="52">
        <v>0.05</v>
      </c>
      <c r="E73" s="37">
        <f>(B73*C73*D73)/$B$5</f>
        <v>5.000000000000001E-2</v>
      </c>
    </row>
    <row r="74" spans="1:5" x14ac:dyDescent="0.2">
      <c r="A74" s="28"/>
      <c r="B74" s="28"/>
      <c r="C74" s="28"/>
      <c r="D74" s="52"/>
      <c r="E74" s="37">
        <f>(B74*C74*D74)/$B$5</f>
        <v>0</v>
      </c>
    </row>
    <row r="75" spans="1:5" x14ac:dyDescent="0.2">
      <c r="A75" s="28"/>
      <c r="B75" s="28"/>
      <c r="C75" s="28"/>
      <c r="D75" s="52"/>
      <c r="E75" s="37">
        <f>(B75*C75*D75)/$B$5</f>
        <v>0</v>
      </c>
    </row>
    <row r="76" spans="1:5" x14ac:dyDescent="0.2">
      <c r="A76" s="27" t="s">
        <v>78</v>
      </c>
      <c r="B76" s="27"/>
      <c r="C76" s="27"/>
      <c r="D76" s="27"/>
      <c r="E76" s="29">
        <f>SUM(E72:E75)</f>
        <v>0.10000000000000002</v>
      </c>
    </row>
    <row r="78" spans="1:5" x14ac:dyDescent="0.2">
      <c r="A78" s="25" t="s">
        <v>90</v>
      </c>
      <c r="B78" s="25"/>
      <c r="C78" s="25"/>
      <c r="D78" s="25"/>
      <c r="E78" s="36" t="s">
        <v>96</v>
      </c>
    </row>
    <row r="79" spans="1:5" ht="25.5" x14ac:dyDescent="0.2">
      <c r="A79" s="26" t="s">
        <v>79</v>
      </c>
      <c r="B79" s="34" t="s">
        <v>63</v>
      </c>
      <c r="C79" s="34" t="s">
        <v>64</v>
      </c>
      <c r="D79" s="34" t="s">
        <v>65</v>
      </c>
      <c r="E79" s="26" t="s">
        <v>66</v>
      </c>
    </row>
    <row r="80" spans="1:5" x14ac:dyDescent="0.2">
      <c r="A80" s="61" t="s">
        <v>92</v>
      </c>
      <c r="B80" s="61">
        <v>1</v>
      </c>
      <c r="C80" s="61">
        <v>24</v>
      </c>
      <c r="D80" s="62">
        <v>0.05</v>
      </c>
      <c r="E80" s="63">
        <f>(B80*C80*D80)/$B$5</f>
        <v>5.000000000000001E-2</v>
      </c>
    </row>
    <row r="81" spans="1:5" x14ac:dyDescent="0.2">
      <c r="A81" s="28" t="s">
        <v>81</v>
      </c>
      <c r="B81" s="28">
        <v>1</v>
      </c>
      <c r="C81" s="28">
        <v>24</v>
      </c>
      <c r="D81" s="52">
        <v>0.05</v>
      </c>
      <c r="E81" s="37">
        <f>(B81*C81*D81)/$B$5</f>
        <v>5.000000000000001E-2</v>
      </c>
    </row>
    <row r="82" spans="1:5" x14ac:dyDescent="0.2">
      <c r="A82" s="28"/>
      <c r="B82" s="28"/>
      <c r="C82" s="28"/>
      <c r="D82" s="52"/>
      <c r="E82" s="37">
        <f>(B82*C82*D82)/$B$5</f>
        <v>0</v>
      </c>
    </row>
    <row r="83" spans="1:5" x14ac:dyDescent="0.2">
      <c r="A83" s="28"/>
      <c r="B83" s="28"/>
      <c r="C83" s="28"/>
      <c r="D83" s="52"/>
      <c r="E83" s="37">
        <f>(B83*C83*D83)/$B$5</f>
        <v>0</v>
      </c>
    </row>
    <row r="84" spans="1:5" ht="13.5" thickBot="1" x14ac:dyDescent="0.25">
      <c r="A84" s="27" t="s">
        <v>78</v>
      </c>
      <c r="B84" s="27"/>
      <c r="C84" s="27"/>
      <c r="D84" s="27"/>
      <c r="E84" s="29">
        <f>SUM(E80:E83)</f>
        <v>0.10000000000000002</v>
      </c>
    </row>
    <row r="85" spans="1:5" ht="13.5" thickBot="1" x14ac:dyDescent="0.25">
      <c r="A85" s="58" t="s">
        <v>97</v>
      </c>
      <c r="B85" s="25"/>
      <c r="C85" s="25"/>
      <c r="D85" s="25"/>
      <c r="E85" s="36" t="s">
        <v>97</v>
      </c>
    </row>
    <row r="86" spans="1:5" ht="25.5" x14ac:dyDescent="0.2">
      <c r="A86" s="26" t="s">
        <v>79</v>
      </c>
      <c r="B86" s="34" t="s">
        <v>63</v>
      </c>
      <c r="C86" s="34" t="s">
        <v>64</v>
      </c>
      <c r="D86" s="34" t="s">
        <v>65</v>
      </c>
      <c r="E86" s="26" t="s">
        <v>66</v>
      </c>
    </row>
    <row r="87" spans="1:5" x14ac:dyDescent="0.2">
      <c r="A87" s="61" t="s">
        <v>99</v>
      </c>
      <c r="B87" s="61">
        <v>200</v>
      </c>
      <c r="C87" s="61">
        <v>24</v>
      </c>
      <c r="D87" s="62">
        <v>0.13400000000000001</v>
      </c>
      <c r="E87" s="63">
        <f>(B87*C87*D87)/$B$5</f>
        <v>26.8</v>
      </c>
    </row>
    <row r="88" spans="1:5" x14ac:dyDescent="0.2">
      <c r="A88" s="28"/>
      <c r="B88" s="28"/>
      <c r="C88" s="28"/>
      <c r="D88" s="52"/>
      <c r="E88" s="37">
        <f>(B88*C88*D88)/$B$5</f>
        <v>0</v>
      </c>
    </row>
    <row r="89" spans="1:5" x14ac:dyDescent="0.2">
      <c r="A89" s="28"/>
      <c r="B89" s="28"/>
      <c r="C89" s="28"/>
      <c r="D89" s="52"/>
      <c r="E89" s="37">
        <f>(B89*C89*D89)/$B$5</f>
        <v>0</v>
      </c>
    </row>
    <row r="90" spans="1:5" x14ac:dyDescent="0.2">
      <c r="A90" s="28"/>
      <c r="B90" s="28"/>
      <c r="C90" s="28"/>
      <c r="D90" s="52"/>
      <c r="E90" s="37">
        <f>(B90*C90*D90)/$B$5</f>
        <v>0</v>
      </c>
    </row>
    <row r="91" spans="1:5" x14ac:dyDescent="0.2">
      <c r="A91" s="27" t="s">
        <v>78</v>
      </c>
      <c r="B91" s="27"/>
      <c r="C91" s="27"/>
      <c r="D91" s="27"/>
      <c r="E91" s="29">
        <f>SUM(E87:E90)</f>
        <v>26.8</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474225566EDD046B98BF68C1D2A71AF" ma:contentTypeVersion="11" ma:contentTypeDescription="Create a new document." ma:contentTypeScope="" ma:versionID="a1a45b7a02f5be8d5c01f29f213bc1cc">
  <xsd:schema xmlns:xsd="http://www.w3.org/2001/XMLSchema" xmlns:xs="http://www.w3.org/2001/XMLSchema" xmlns:p="http://schemas.microsoft.com/office/2006/metadata/properties" xmlns:ns2="54a96ebb-1784-4985-a30e-c246f73de247" xmlns:ns3="b052fe17-9a2d-4254-8e70-4d2b17535e8b" targetNamespace="http://schemas.microsoft.com/office/2006/metadata/properties" ma:root="true" ma:fieldsID="94e2d1809c6e6a681528f83e3f0e8093" ns2:_="" ns3:_="">
    <xsd:import namespace="54a96ebb-1784-4985-a30e-c246f73de247"/>
    <xsd:import namespace="b052fe17-9a2d-4254-8e70-4d2b17535e8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a96ebb-1784-4985-a30e-c246f73de24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052fe17-9a2d-4254-8e70-4d2b17535e8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69E028-CEEF-410D-9677-4AEE5B1981D8}">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B635B1A4-C6A9-43B9-B3FA-BBB20E2CF22E}">
  <ds:schemaRefs>
    <ds:schemaRef ds:uri="http://schemas.microsoft.com/sharepoint/v3/contenttype/forms"/>
  </ds:schemaRefs>
</ds:datastoreItem>
</file>

<file path=customXml/itemProps3.xml><?xml version="1.0" encoding="utf-8"?>
<ds:datastoreItem xmlns:ds="http://schemas.openxmlformats.org/officeDocument/2006/customXml" ds:itemID="{953D30CB-022B-41D1-86D8-0F135C500C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a96ebb-1784-4985-a30e-c246f73de247"/>
    <ds:schemaRef ds:uri="b052fe17-9a2d-4254-8e70-4d2b17535e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Davidson, Traci</cp:lastModifiedBy>
  <cp:revision/>
  <dcterms:created xsi:type="dcterms:W3CDTF">2008-11-12T18:12:47Z</dcterms:created>
  <dcterms:modified xsi:type="dcterms:W3CDTF">2020-07-15T18:29:12Z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0x010100F474225566EDD046B98BF68C1D2A71AF</vt:lpwstr>
  </property>
</Properties>
</file>